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新表" sheetId="10" r:id="rId1"/>
  </sheets>
  <definedNames>
    <definedName name="_xlnm.Print_Area" localSheetId="0">新表!$A$1:$S$8</definedName>
    <definedName name="_xlnm._FilterDatabase" localSheetId="0" hidden="1">新表!$A$4:$W$7</definedName>
    <definedName name="_xlnm.Print_Titles" localSheetId="0">新表!$4:$4</definedName>
  </definedNames>
  <calcPr calcId="144525"/>
</workbook>
</file>

<file path=xl/sharedStrings.xml><?xml version="1.0" encoding="utf-8"?>
<sst xmlns="http://schemas.openxmlformats.org/spreadsheetml/2006/main" count="51" uniqueCount="39">
  <si>
    <t>2025年政府还贷二级公路取消收费后补助资金到企分配计划表（第一批）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</si>
  <si>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</si>
  <si>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县（市、区）</t>
    </r>
  </si>
  <si>
    <r>
      <rPr>
        <b/>
        <sz val="12"/>
        <rFont val="宋体"/>
        <charset val="134"/>
      </rPr>
      <t>业主单位</t>
    </r>
  </si>
  <si>
    <r>
      <rPr>
        <b/>
        <sz val="12"/>
        <rFont val="宋体"/>
        <charset val="134"/>
      </rPr>
      <t>资金额度（万元）</t>
    </r>
  </si>
  <si>
    <r>
      <rPr>
        <b/>
        <sz val="12"/>
        <rFont val="宋体"/>
        <charset val="134"/>
      </rPr>
      <t>项目名称</t>
    </r>
  </si>
  <si>
    <r>
      <rPr>
        <b/>
        <sz val="12"/>
        <rFont val="宋体"/>
        <charset val="134"/>
      </rPr>
      <t>路线编码</t>
    </r>
  </si>
  <si>
    <r>
      <rPr>
        <b/>
        <sz val="12"/>
        <rFont val="宋体"/>
        <charset val="134"/>
      </rPr>
      <t>起点桩号</t>
    </r>
  </si>
  <si>
    <r>
      <rPr>
        <b/>
        <sz val="12"/>
        <rFont val="宋体"/>
        <charset val="134"/>
      </rPr>
      <t>止点桩号</t>
    </r>
  </si>
  <si>
    <r>
      <rPr>
        <b/>
        <sz val="12"/>
        <rFont val="宋体"/>
        <charset val="134"/>
      </rPr>
      <t>施工图批复文号</t>
    </r>
  </si>
  <si>
    <r>
      <rPr>
        <b/>
        <sz val="12"/>
        <rFont val="宋体"/>
        <charset val="134"/>
      </rPr>
      <t>项目施工合同总投资（万元）</t>
    </r>
  </si>
  <si>
    <r>
      <rPr>
        <b/>
        <sz val="12"/>
        <rFont val="宋体"/>
        <charset val="134"/>
      </rPr>
      <t>项目施工合同建安费（万元）</t>
    </r>
  </si>
  <si>
    <r>
      <rPr>
        <b/>
        <sz val="12"/>
        <rFont val="宋体"/>
        <charset val="134"/>
      </rPr>
      <t>已下达部补助（万元）</t>
    </r>
  </si>
  <si>
    <r>
      <rPr>
        <b/>
        <sz val="12"/>
        <rFont val="宋体"/>
        <charset val="134"/>
      </rPr>
      <t>已下达省补助（含已安排养护补助资金）（万元）</t>
    </r>
  </si>
  <si>
    <r>
      <rPr>
        <b/>
        <sz val="12"/>
        <rFont val="宋体"/>
        <charset val="134"/>
      </rPr>
      <t>本次到企分配资金（万元）</t>
    </r>
  </si>
  <si>
    <r>
      <rPr>
        <b/>
        <sz val="12"/>
        <rFont val="宋体"/>
        <charset val="134"/>
      </rPr>
      <t>资金到企使用单位</t>
    </r>
    <r>
      <rPr>
        <b/>
        <sz val="12"/>
        <rFont val="Arial"/>
        <charset val="134"/>
      </rPr>
      <t xml:space="preserve">
</t>
    </r>
    <r>
      <rPr>
        <b/>
        <sz val="12"/>
        <rFont val="宋体"/>
        <charset val="134"/>
      </rPr>
      <t>（企业）</t>
    </r>
  </si>
  <si>
    <r>
      <rPr>
        <b/>
        <sz val="12"/>
        <rFont val="宋体"/>
        <charset val="134"/>
      </rPr>
      <t>使用单位（企业）账户及开户行</t>
    </r>
  </si>
  <si>
    <r>
      <rPr>
        <b/>
        <sz val="12"/>
        <rFont val="宋体"/>
        <charset val="134"/>
      </rPr>
      <t>项目开工年份</t>
    </r>
  </si>
  <si>
    <r>
      <rPr>
        <b/>
        <sz val="12"/>
        <rFont val="宋体"/>
        <charset val="134"/>
      </rPr>
      <t>项目完工年份</t>
    </r>
  </si>
  <si>
    <r>
      <rPr>
        <b/>
        <sz val="12"/>
        <rFont val="宋体"/>
        <charset val="134"/>
      </rPr>
      <t>备注</t>
    </r>
  </si>
  <si>
    <r>
      <rPr>
        <b/>
        <sz val="11"/>
        <rFont val="宋体"/>
        <charset val="134"/>
      </rPr>
      <t>合计</t>
    </r>
  </si>
  <si>
    <r>
      <rPr>
        <sz val="14"/>
        <rFont val="宋体"/>
        <charset val="134"/>
      </rPr>
      <t>海丰县</t>
    </r>
  </si>
  <si>
    <r>
      <rPr>
        <sz val="14"/>
        <rFont val="宋体"/>
        <charset val="134"/>
      </rPr>
      <t>海丰县交通运输局</t>
    </r>
  </si>
  <si>
    <r>
      <rPr>
        <sz val="14"/>
        <color theme="1"/>
        <rFont val="宋体"/>
        <charset val="134"/>
      </rPr>
      <t>海丰县</t>
    </r>
    <r>
      <rPr>
        <sz val="14"/>
        <color theme="1"/>
        <rFont val="Arial"/>
        <charset val="134"/>
      </rPr>
      <t>2025</t>
    </r>
    <r>
      <rPr>
        <sz val="14"/>
        <color theme="1"/>
        <rFont val="宋体"/>
        <charset val="134"/>
      </rPr>
      <t>年农村公路路况自动化检测服务项目</t>
    </r>
  </si>
  <si>
    <t>/</t>
  </si>
  <si>
    <r>
      <rPr>
        <sz val="14"/>
        <color theme="1"/>
        <rFont val="宋体"/>
        <charset val="134"/>
      </rPr>
      <t>广东路宏达检测技术有限公司</t>
    </r>
  </si>
  <si>
    <t>80020000004494500</t>
  </si>
  <si>
    <r>
      <rPr>
        <sz val="14"/>
        <rFont val="宋体"/>
        <charset val="134"/>
      </rPr>
      <t>农村公路</t>
    </r>
  </si>
  <si>
    <r>
      <rPr>
        <sz val="14"/>
        <rFont val="宋体"/>
        <charset val="134"/>
      </rPr>
      <t>陆河县</t>
    </r>
  </si>
  <si>
    <r>
      <rPr>
        <sz val="14"/>
        <rFont val="宋体"/>
        <charset val="134"/>
      </rPr>
      <t>陆河县交通运输局</t>
    </r>
  </si>
  <si>
    <r>
      <t>2025</t>
    </r>
    <r>
      <rPr>
        <sz val="14"/>
        <rFont val="宋体"/>
        <charset val="134"/>
      </rPr>
      <t>年陆河县农村公路路面自动化检测评定项目</t>
    </r>
  </si>
  <si>
    <r>
      <rPr>
        <sz val="14"/>
        <rFont val="宋体"/>
        <charset val="134"/>
      </rPr>
      <t>广东逸华交通工程检测有限公司</t>
    </r>
  </si>
  <si>
    <r>
      <t xml:space="preserve">44001781101053003242
</t>
    </r>
    <r>
      <rPr>
        <sz val="14"/>
        <rFont val="宋体"/>
        <charset val="134"/>
      </rPr>
      <t>中国建设银行股份有限公司中山横栏支行</t>
    </r>
  </si>
  <si>
    <r>
      <rPr>
        <sz val="12"/>
        <rFont val="宋体"/>
        <charset val="134"/>
      </rPr>
      <t>华侨管理区</t>
    </r>
  </si>
  <si>
    <r>
      <rPr>
        <sz val="12"/>
        <rFont val="宋体"/>
        <charset val="134"/>
      </rPr>
      <t>华侨管理区</t>
    </r>
    <r>
      <rPr>
        <sz val="12"/>
        <rFont val="Arial"/>
        <charset val="134"/>
      </rPr>
      <t xml:space="preserve">
</t>
    </r>
    <r>
      <rPr>
        <sz val="12"/>
        <rFont val="宋体"/>
        <charset val="134"/>
      </rPr>
      <t>自然资源和建设局</t>
    </r>
  </si>
  <si>
    <r>
      <t>2025</t>
    </r>
    <r>
      <rPr>
        <sz val="14"/>
        <rFont val="宋体"/>
        <charset val="134"/>
      </rPr>
      <t>年度汕尾市华侨管理区农村公路技术状况自动化检测评定</t>
    </r>
  </si>
  <si>
    <r>
      <rPr>
        <sz val="12"/>
        <rFont val="宋体"/>
        <charset val="134"/>
      </rPr>
      <t>全部线路</t>
    </r>
  </si>
  <si>
    <r>
      <t xml:space="preserve">80020000004494553
</t>
    </r>
    <r>
      <rPr>
        <sz val="14"/>
        <color theme="1"/>
        <rFont val="宋体"/>
        <charset val="134"/>
      </rPr>
      <t>佛山农村商业银行股份有限公司三水西南支行</t>
    </r>
  </si>
  <si>
    <r>
      <rPr>
        <sz val="12"/>
        <rFont val="宋体"/>
        <charset val="134"/>
      </rPr>
      <t>农村公路</t>
    </r>
  </si>
</sst>
</file>

<file path=xl/styles.xml><?xml version="1.0" encoding="utf-8"?>
<styleSheet xmlns="http://schemas.openxmlformats.org/spreadsheetml/2006/main">
  <numFmts count="8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_ "/>
    <numFmt numFmtId="178" formatCode="0.000_ "/>
    <numFmt numFmtId="179" formatCode="0.000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b/>
      <sz val="12"/>
      <name val="Arial"/>
      <charset val="134"/>
    </font>
    <font>
      <sz val="11"/>
      <name val="Arial"/>
      <charset val="134"/>
    </font>
    <font>
      <b/>
      <sz val="11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4"/>
      <color theme="1"/>
      <name val="Arial"/>
      <charset val="134"/>
    </font>
    <font>
      <sz val="9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2" borderId="2" applyNumberFormat="0" applyAlignment="0" applyProtection="0">
      <alignment vertical="center"/>
    </xf>
    <xf numFmtId="0" fontId="0" fillId="0" borderId="0">
      <alignment vertical="center"/>
    </xf>
    <xf numFmtId="0" fontId="15" fillId="2" borderId="4" applyNumberFormat="0" applyAlignment="0" applyProtection="0">
      <alignment vertical="center"/>
    </xf>
    <xf numFmtId="0" fontId="26" fillId="15" borderId="7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6" fillId="0" borderId="1" xfId="4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45" applyNumberFormat="1" applyFont="1" applyFill="1" applyBorder="1" applyAlignment="1">
      <alignment horizontal="center" vertical="center" wrapText="1"/>
    </xf>
    <xf numFmtId="177" fontId="6" fillId="0" borderId="1" xfId="45" applyNumberFormat="1" applyFont="1" applyFill="1" applyBorder="1" applyAlignment="1">
      <alignment horizontal="center" vertical="center" wrapText="1"/>
    </xf>
    <xf numFmtId="176" fontId="6" fillId="0" borderId="1" xfId="4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0" fillId="0" borderId="1" xfId="45" applyNumberFormat="1" applyFont="1" applyFill="1" applyBorder="1" applyAlignment="1">
      <alignment horizontal="center" vertical="center" wrapText="1"/>
    </xf>
    <xf numFmtId="0" fontId="10" fillId="0" borderId="1" xfId="45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25" applyNumberFormat="1" applyFont="1" applyFill="1" applyBorder="1" applyAlignment="1">
      <alignment horizontal="center" vertical="center" wrapText="1"/>
    </xf>
    <xf numFmtId="179" fontId="9" fillId="0" borderId="1" xfId="45" applyNumberFormat="1" applyFont="1" applyFill="1" applyBorder="1" applyAlignment="1">
      <alignment horizontal="center" vertical="center" wrapText="1"/>
    </xf>
    <xf numFmtId="0" fontId="9" fillId="0" borderId="1" xfId="25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 2 2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4" xfId="52"/>
    <cellStyle name="常规 23" xfId="53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20"/>
  <sheetViews>
    <sheetView tabSelected="1" view="pageBreakPreview" zoomScale="55" zoomScaleNormal="100" workbookViewId="0">
      <selection activeCell="R11" sqref="R11"/>
    </sheetView>
  </sheetViews>
  <sheetFormatPr defaultColWidth="8.88333333333333" defaultRowHeight="13.5"/>
  <cols>
    <col min="1" max="2" width="8.88333333333333" style="1"/>
    <col min="3" max="4" width="11.2416666666667" style="1" customWidth="1"/>
    <col min="5" max="5" width="18.75" style="1" customWidth="1"/>
    <col min="6" max="8" width="13.3916666666667" style="1" customWidth="1"/>
    <col min="9" max="9" width="12.2166666666667" style="1" customWidth="1"/>
    <col min="10" max="10" width="14.6416666666667" style="1" customWidth="1"/>
    <col min="11" max="11" width="16.0666666666667" style="1" customWidth="1"/>
    <col min="12" max="12" width="22.4916666666667" style="1" customWidth="1"/>
    <col min="13" max="13" width="19.6416666666667" style="1" customWidth="1"/>
    <col min="14" max="14" width="19.8083333333333" style="1" customWidth="1"/>
    <col min="15" max="16" width="25.275" style="1" customWidth="1"/>
    <col min="17" max="18" width="11.3583333333333" style="1" customWidth="1"/>
    <col min="19" max="19" width="13.1833333333333" style="1" customWidth="1"/>
    <col min="20" max="22" width="12.625" style="1"/>
    <col min="23" max="23" width="10.375" style="1"/>
    <col min="24" max="16384" width="8.88333333333333" style="1"/>
  </cols>
  <sheetData>
    <row r="1" s="1" customFormat="1" ht="24" customHeight="1" spans="1:19">
      <c r="A1" s="4"/>
      <c r="B1" s="4"/>
      <c r="C1" s="4"/>
      <c r="D1" s="4"/>
      <c r="E1" s="4"/>
      <c r="F1" s="4"/>
      <c r="G1" s="4"/>
      <c r="H1" s="4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="1" customFormat="1" ht="35" customHeight="1" spans="1:19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35" customHeight="1" spans="1:19">
      <c r="A3" s="5"/>
      <c r="B3" s="6"/>
      <c r="C3" s="6"/>
      <c r="D3" s="6"/>
      <c r="E3" s="6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2" customFormat="1" ht="68" customHeight="1" spans="1:19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</row>
    <row r="5" s="1" customFormat="1" ht="48" customHeight="1" spans="1:19">
      <c r="A5" s="8"/>
      <c r="B5" s="9" t="s">
        <v>20</v>
      </c>
      <c r="C5" s="10"/>
      <c r="D5" s="10">
        <f>SUM(D6:D8)</f>
        <v>53.952</v>
      </c>
      <c r="E5" s="11"/>
      <c r="F5" s="12"/>
      <c r="G5" s="12"/>
      <c r="H5" s="12"/>
      <c r="I5" s="12"/>
      <c r="J5" s="10">
        <f t="shared" ref="J5:N5" si="0">SUM(J6:J8)</f>
        <v>134.0919</v>
      </c>
      <c r="K5" s="10">
        <f t="shared" si="0"/>
        <v>134.0919</v>
      </c>
      <c r="L5" s="10">
        <f t="shared" si="0"/>
        <v>0</v>
      </c>
      <c r="M5" s="10">
        <f t="shared" si="0"/>
        <v>0</v>
      </c>
      <c r="N5" s="10">
        <f t="shared" si="0"/>
        <v>53.952</v>
      </c>
      <c r="O5" s="11"/>
      <c r="P5" s="11"/>
      <c r="Q5" s="11"/>
      <c r="R5" s="11"/>
      <c r="S5" s="11"/>
    </row>
    <row r="6" s="3" customFormat="1" ht="153" customHeight="1" spans="1:19">
      <c r="A6" s="13">
        <v>1</v>
      </c>
      <c r="B6" s="14" t="s">
        <v>21</v>
      </c>
      <c r="C6" s="13" t="s">
        <v>22</v>
      </c>
      <c r="D6" s="14">
        <f>N6</f>
        <v>28.342</v>
      </c>
      <c r="E6" s="15" t="s">
        <v>23</v>
      </c>
      <c r="F6" s="16" t="s">
        <v>24</v>
      </c>
      <c r="G6" s="16" t="s">
        <v>24</v>
      </c>
      <c r="H6" s="16" t="s">
        <v>24</v>
      </c>
      <c r="I6" s="16" t="s">
        <v>24</v>
      </c>
      <c r="J6" s="22">
        <v>38.35</v>
      </c>
      <c r="K6" s="22">
        <v>38.35</v>
      </c>
      <c r="L6" s="23">
        <v>0</v>
      </c>
      <c r="M6" s="24">
        <v>0</v>
      </c>
      <c r="N6" s="23">
        <v>28.342</v>
      </c>
      <c r="O6" s="15" t="s">
        <v>25</v>
      </c>
      <c r="P6" s="28" t="s">
        <v>26</v>
      </c>
      <c r="Q6" s="24">
        <v>2025</v>
      </c>
      <c r="R6" s="24">
        <v>2025</v>
      </c>
      <c r="S6" s="25" t="s">
        <v>27</v>
      </c>
    </row>
    <row r="7" s="3" customFormat="1" ht="131" customHeight="1" spans="1:19">
      <c r="A7" s="13">
        <v>2</v>
      </c>
      <c r="B7" s="14" t="s">
        <v>28</v>
      </c>
      <c r="C7" s="14" t="s">
        <v>29</v>
      </c>
      <c r="D7" s="14">
        <f>+N7</f>
        <v>23.978</v>
      </c>
      <c r="E7" s="17" t="s">
        <v>30</v>
      </c>
      <c r="F7" s="16" t="s">
        <v>24</v>
      </c>
      <c r="G7" s="16" t="s">
        <v>24</v>
      </c>
      <c r="H7" s="16" t="s">
        <v>24</v>
      </c>
      <c r="I7" s="16" t="s">
        <v>24</v>
      </c>
      <c r="J7" s="25">
        <v>90</v>
      </c>
      <c r="K7" s="25">
        <v>90</v>
      </c>
      <c r="L7" s="25">
        <v>0</v>
      </c>
      <c r="M7" s="25">
        <v>0</v>
      </c>
      <c r="N7" s="25">
        <v>23.978</v>
      </c>
      <c r="O7" s="25" t="s">
        <v>31</v>
      </c>
      <c r="P7" s="25" t="s">
        <v>32</v>
      </c>
      <c r="Q7" s="25">
        <v>2025</v>
      </c>
      <c r="R7" s="25">
        <v>2025</v>
      </c>
      <c r="S7" s="25" t="s">
        <v>27</v>
      </c>
    </row>
    <row r="8" s="1" customFormat="1" ht="119" customHeight="1" spans="1:19">
      <c r="A8" s="8">
        <v>3</v>
      </c>
      <c r="B8" s="18" t="s">
        <v>33</v>
      </c>
      <c r="C8" s="10" t="s">
        <v>34</v>
      </c>
      <c r="D8" s="10">
        <f>N8</f>
        <v>1.632</v>
      </c>
      <c r="E8" s="17" t="s">
        <v>35</v>
      </c>
      <c r="F8" s="19" t="s">
        <v>36</v>
      </c>
      <c r="G8" s="16" t="s">
        <v>24</v>
      </c>
      <c r="H8" s="16" t="s">
        <v>24</v>
      </c>
      <c r="I8" s="16" t="s">
        <v>24</v>
      </c>
      <c r="J8" s="26">
        <v>5.7419</v>
      </c>
      <c r="K8" s="26">
        <v>5.7419</v>
      </c>
      <c r="L8" s="25">
        <v>0</v>
      </c>
      <c r="M8" s="25">
        <v>0</v>
      </c>
      <c r="N8" s="10">
        <v>1.632</v>
      </c>
      <c r="O8" s="15" t="s">
        <v>25</v>
      </c>
      <c r="P8" s="29" t="s">
        <v>37</v>
      </c>
      <c r="Q8" s="10">
        <v>2025</v>
      </c>
      <c r="R8" s="10">
        <v>2025</v>
      </c>
      <c r="S8" s="27" t="s">
        <v>38</v>
      </c>
    </row>
    <row r="20" spans="8:8">
      <c r="H20" s="20"/>
    </row>
  </sheetData>
  <mergeCells count="3">
    <mergeCell ref="A1:C1"/>
    <mergeCell ref="A2:S2"/>
    <mergeCell ref="B3:F3"/>
  </mergeCells>
  <printOptions horizontalCentered="1" verticalCentered="1"/>
  <pageMargins left="0.236111111111111" right="0.156944444444444" top="0.66875" bottom="0.550694444444444" header="0.511805555555556" footer="0.236111111111111"/>
  <pageSetup paperSize="8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伍昊1</dc:creator>
  <cp:lastModifiedBy>Administrator</cp:lastModifiedBy>
  <dcterms:created xsi:type="dcterms:W3CDTF">2020-03-31T02:57:00Z</dcterms:created>
  <dcterms:modified xsi:type="dcterms:W3CDTF">2025-11-27T14:41:35Z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B20E6CA64AA246FABC8326ABD9F55D04</vt:lpwstr>
  </property>
</Properties>
</file>